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<sst xmlns="http://schemas.openxmlformats.org/spreadsheetml/2006/main" count="200" uniqueCount="63">
  <si>
    <t>СВИРСКАЯ 50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</si>
  <si>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</si>
  <si>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</si>
  <si>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</si>
  <si>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</si>
  <si>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</si>
  <si>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</si>
  <si>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</si>
  <si>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</si>
  <si>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1пд2э</t>
  </si>
  <si>
    <t>снятие показаний водомер</t>
  </si>
  <si>
    <t>содерж.по аварийн.обслуж.жилфонда</t>
  </si>
  <si>
    <t>промывка радиатора</t>
  </si>
  <si>
    <t>отогрев водопровода по стояку</t>
  </si>
  <si>
    <t>февр</t>
  </si>
  <si>
    <t>выявление протечки по заявке</t>
  </si>
  <si>
    <t>март</t>
  </si>
  <si>
    <t>апрель</t>
  </si>
  <si>
    <t>май</t>
  </si>
  <si>
    <t>ремонт дымовой трубы</t>
  </si>
  <si>
    <t>1,5м/п</t>
  </si>
  <si>
    <t>ремонт системы отопления</t>
  </si>
  <si>
    <t>июнь</t>
  </si>
  <si>
    <t>м.ремонт кровли-установка колпака над вентил 14</t>
  </si>
  <si>
    <t>остекление</t>
  </si>
  <si>
    <t>1,11м2</t>
  </si>
  <si>
    <t>июль</t>
  </si>
  <si>
    <t>подготовка Т/У к отопительному сезону</t>
  </si>
  <si>
    <t>ревизия запорной арматуры</t>
  </si>
  <si>
    <t>август</t>
  </si>
  <si>
    <t>переподключение домофонов</t>
  </si>
  <si>
    <t>3,4пд.</t>
  </si>
  <si>
    <t>сентяб</t>
  </si>
  <si>
    <t>0,85м2</t>
  </si>
  <si>
    <t>ремонт тамбурной двери</t>
  </si>
  <si>
    <t>4пд.</t>
  </si>
  <si>
    <t>0,24м2</t>
  </si>
  <si>
    <t>обход т/у, подв.,откр.задв. при заполн.системы</t>
  </si>
  <si>
    <t>октябрь</t>
  </si>
  <si>
    <t>восстановление водостоков</t>
  </si>
  <si>
    <t>подвал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</si>
  <si>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</si>
  <si>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</si>
  <si>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</si>
  <si>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</si>
  <si>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</si>
  <si>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</si>
  <si>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</si>
  <si>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</si>
  <si>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50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</si>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</sst>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2" width="9.875" style="15" customWidth="1"/>
    <col min="3" max="3" width="7.125" style="15" customWidth="1"/>
    <col min="4" max="4" width="5.125" style="15" customWidth="1"/>
    <col min="5" max="5" width="12.75390625" style="15" customWidth="1"/>
    <col min="6" max="6" width="10.125" style="15" customWidth="1"/>
    <col min="7" max="7" width="12.875" style="15" customWidth="1"/>
    <col min="8" max="8" width="11.375" style="15" customWidth="1"/>
    <col min="9" max="9" width="11.00390625" style="15" customWidth="1"/>
    <col min="10" max="10" width="10.75390625" style="15" customWidth="1"/>
    <col min="11" max="11" width="10.875" style="15" customWidth="1"/>
    <col min="12" max="12" width="10.25390625" style="15" customWidth="1"/>
    <col min="13" max="13" width="11.2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 t="s">
        <v>9</v>
      </c>
      <c r="G5" s="26"/>
      <c r="H5" s="27">
        <v>489.97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33"/>
      <c r="G6" s="26"/>
      <c r="H6" s="27"/>
      <c r="I6" s="34" t="s">
        <v>11</v>
      </c>
      <c r="J6" s="35"/>
      <c r="K6" s="35"/>
      <c r="L6" s="35"/>
      <c r="M6" s="36"/>
      <c r="N6" s="37">
        <v>10003.41</v>
      </c>
    </row>
    <row r="7" spans="1:14" ht="12.75">
      <c r="A7" s="32"/>
      <c r="B7" s="24"/>
      <c r="C7" s="16"/>
      <c r="D7" s="16"/>
      <c r="E7" s="16"/>
      <c r="F7" s="33"/>
      <c r="G7" s="26"/>
      <c r="H7" s="27"/>
      <c r="I7" s="38" t="s">
        <v>12</v>
      </c>
      <c r="J7" s="16"/>
      <c r="K7" s="16"/>
      <c r="L7" s="16"/>
      <c r="M7" s="33"/>
      <c r="N7" s="27">
        <v>5684.69</v>
      </c>
    </row>
    <row r="8" spans="1:14" ht="12.75">
      <c r="A8" s="32"/>
      <c r="B8" s="24"/>
      <c r="C8" s="16"/>
      <c r="D8" s="16"/>
      <c r="E8" s="16"/>
      <c r="F8" s="33"/>
      <c r="G8" s="26"/>
      <c r="H8" s="27"/>
      <c r="I8" s="38" t="s">
        <v>13</v>
      </c>
      <c r="J8" s="16"/>
      <c r="K8" s="16"/>
      <c r="L8" s="16"/>
      <c r="M8" s="33">
        <v>21</v>
      </c>
      <c r="N8" s="27">
        <v>2183</v>
      </c>
    </row>
    <row r="9" spans="1:14" ht="12.75">
      <c r="A9" s="32"/>
      <c r="B9" s="24"/>
      <c r="C9" s="16"/>
      <c r="D9" s="16"/>
      <c r="E9" s="16"/>
      <c r="F9" s="33"/>
      <c r="G9" s="26"/>
      <c r="H9" s="39"/>
      <c r="I9" s="38"/>
      <c r="J9" s="16"/>
      <c r="K9" s="16"/>
      <c r="L9" s="16"/>
      <c r="M9" s="33"/>
      <c r="N9" s="40"/>
    </row>
    <row r="10" spans="1:14" ht="12.75">
      <c r="A10" s="41"/>
      <c r="B10" s="42"/>
      <c r="C10" s="43"/>
      <c r="D10" s="43"/>
      <c r="E10" s="43"/>
      <c r="F10" s="44"/>
      <c r="G10" s="42"/>
      <c r="H10" s="45">
        <f>SUM(H5:H9)</f>
        <v>489.97</v>
      </c>
      <c r="I10" s="46"/>
      <c r="J10" s="47"/>
      <c r="K10" s="47"/>
      <c r="L10" s="47"/>
      <c r="M10" s="48"/>
      <c r="N10" s="45">
        <f>SUM(N6:N9)</f>
        <v>17871.1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СВИРСКАЯ 50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14</v>
      </c>
      <c r="B15" s="24"/>
      <c r="C15" s="16"/>
      <c r="D15" s="16"/>
      <c r="E15" s="16"/>
      <c r="F15" s="33"/>
      <c r="G15" s="26"/>
      <c r="H15" s="27">
        <v>0</v>
      </c>
      <c r="I15" s="28" t="s">
        <v>10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33"/>
      <c r="G16" s="26"/>
      <c r="H16" s="27"/>
      <c r="I16" s="34" t="s">
        <v>11</v>
      </c>
      <c r="J16" s="35"/>
      <c r="K16" s="35"/>
      <c r="L16" s="35"/>
      <c r="M16" s="36"/>
      <c r="N16" s="37">
        <v>10003.41</v>
      </c>
    </row>
    <row r="17" spans="1:14" ht="12.75">
      <c r="A17" s="32"/>
      <c r="B17" s="24"/>
      <c r="C17" s="16"/>
      <c r="D17" s="16"/>
      <c r="E17" s="16"/>
      <c r="F17" s="33"/>
      <c r="G17" s="26"/>
      <c r="H17" s="27"/>
      <c r="I17" s="38" t="s">
        <v>15</v>
      </c>
      <c r="J17" s="16"/>
      <c r="K17" s="16"/>
      <c r="L17" s="16"/>
      <c r="M17" s="33">
        <v>58</v>
      </c>
      <c r="N17" s="27">
        <v>127.44</v>
      </c>
    </row>
    <row r="18" spans="1:14" ht="12.75">
      <c r="A18" s="32"/>
      <c r="B18" s="24"/>
      <c r="C18" s="16"/>
      <c r="D18" s="16"/>
      <c r="E18" s="16"/>
      <c r="F18" s="33"/>
      <c r="G18" s="26"/>
      <c r="H18" s="39"/>
      <c r="I18" s="38"/>
      <c r="J18" s="16"/>
      <c r="K18" s="16"/>
      <c r="L18" s="16"/>
      <c r="M18" s="33"/>
      <c r="N18" s="40"/>
    </row>
    <row r="19" spans="1:14" ht="12.75">
      <c r="A19" s="41"/>
      <c r="B19" s="42"/>
      <c r="C19" s="43"/>
      <c r="D19" s="43"/>
      <c r="E19" s="43"/>
      <c r="F19" s="44"/>
      <c r="G19" s="42"/>
      <c r="H19" s="45">
        <f>SUM(H15:H18)</f>
        <v>0</v>
      </c>
      <c r="I19" s="46"/>
      <c r="J19" s="47"/>
      <c r="K19" s="47"/>
      <c r="L19" s="47"/>
      <c r="M19" s="48"/>
      <c r="N19" s="45">
        <f>SUM(N16:N18)</f>
        <v>10130.85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A12</f>
        <v>СВИРСКАЯ 50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16</v>
      </c>
      <c r="B24" s="24"/>
      <c r="C24" s="16"/>
      <c r="D24" s="16"/>
      <c r="E24" s="16"/>
      <c r="F24" s="33"/>
      <c r="G24" s="26"/>
      <c r="H24" s="27">
        <v>0</v>
      </c>
      <c r="I24" s="28" t="s">
        <v>10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33"/>
      <c r="G25" s="26"/>
      <c r="H25" s="27"/>
      <c r="I25" s="34" t="s">
        <v>11</v>
      </c>
      <c r="J25" s="35"/>
      <c r="K25" s="35"/>
      <c r="L25" s="35"/>
      <c r="M25" s="36"/>
      <c r="N25" s="37">
        <v>10003.41</v>
      </c>
    </row>
    <row r="26" spans="1:14" ht="12.75">
      <c r="A26" s="32"/>
      <c r="B26" s="24"/>
      <c r="C26" s="16"/>
      <c r="D26" s="16"/>
      <c r="E26" s="16"/>
      <c r="F26" s="33"/>
      <c r="G26" s="26"/>
      <c r="H26" s="39"/>
      <c r="I26" s="38"/>
      <c r="J26" s="16"/>
      <c r="K26" s="16"/>
      <c r="L26" s="16"/>
      <c r="M26" s="33"/>
      <c r="N26" s="40"/>
    </row>
    <row r="27" spans="1:14" ht="12.75">
      <c r="A27" s="41"/>
      <c r="B27" s="42"/>
      <c r="C27" s="43"/>
      <c r="D27" s="43"/>
      <c r="E27" s="43"/>
      <c r="F27" s="44"/>
      <c r="G27" s="42"/>
      <c r="H27" s="45">
        <f>SUM(H24:H26)</f>
        <v>0</v>
      </c>
      <c r="I27" s="46"/>
      <c r="J27" s="47"/>
      <c r="K27" s="47"/>
      <c r="L27" s="47"/>
      <c r="M27" s="48"/>
      <c r="N27" s="45">
        <f>SUM(N25:N26)</f>
        <v>10003.41</v>
      </c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4" t="str">
        <f>A21</f>
        <v>СВИРСКАЯ 50</v>
      </c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8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9" t="s">
        <v>3</v>
      </c>
      <c r="B31" s="11" t="s">
        <v>4</v>
      </c>
      <c r="C31" s="11"/>
      <c r="D31" s="11"/>
      <c r="E31" s="11"/>
      <c r="F31" s="11"/>
      <c r="G31" s="20" t="s">
        <v>5</v>
      </c>
      <c r="H31" s="21" t="s">
        <v>6</v>
      </c>
      <c r="I31" s="10" t="s">
        <v>4</v>
      </c>
      <c r="J31" s="10"/>
      <c r="K31" s="10"/>
      <c r="L31" s="10"/>
      <c r="M31" s="10"/>
      <c r="N31" s="22" t="s">
        <v>6</v>
      </c>
    </row>
    <row r="32" spans="1:14" ht="12.75">
      <c r="A32" s="23" t="s">
        <v>17</v>
      </c>
      <c r="B32" s="24" t="s">
        <v>8</v>
      </c>
      <c r="C32" s="16"/>
      <c r="D32" s="16"/>
      <c r="E32" s="16"/>
      <c r="F32" s="33">
        <v>10</v>
      </c>
      <c r="G32" s="26"/>
      <c r="H32" s="27">
        <v>1996.05</v>
      </c>
      <c r="I32" s="28" t="s">
        <v>10</v>
      </c>
      <c r="J32" s="29"/>
      <c r="K32" s="29"/>
      <c r="L32" s="29"/>
      <c r="M32" s="30"/>
      <c r="N32" s="31"/>
    </row>
    <row r="33" spans="1:14" ht="12.75">
      <c r="A33" s="32"/>
      <c r="B33" s="24"/>
      <c r="C33" s="16"/>
      <c r="D33" s="16"/>
      <c r="E33" s="16"/>
      <c r="F33" s="33"/>
      <c r="G33" s="26"/>
      <c r="H33" s="27"/>
      <c r="I33" s="34" t="s">
        <v>11</v>
      </c>
      <c r="J33" s="35"/>
      <c r="K33" s="35"/>
      <c r="L33" s="35"/>
      <c r="M33" s="36"/>
      <c r="N33" s="37">
        <v>10003.41</v>
      </c>
    </row>
    <row r="34" spans="1:14" ht="12.75">
      <c r="A34" s="32"/>
      <c r="B34" s="24"/>
      <c r="C34" s="16"/>
      <c r="D34" s="16"/>
      <c r="E34" s="16"/>
      <c r="F34" s="33"/>
      <c r="G34" s="26"/>
      <c r="H34" s="39"/>
      <c r="I34" s="38"/>
      <c r="J34" s="16"/>
      <c r="K34" s="16"/>
      <c r="L34" s="16"/>
      <c r="M34" s="33"/>
      <c r="N34" s="40"/>
    </row>
    <row r="35" spans="1:14" ht="12.75">
      <c r="A35" s="41"/>
      <c r="B35" s="42"/>
      <c r="C35" s="43"/>
      <c r="D35" s="43"/>
      <c r="E35" s="43"/>
      <c r="F35" s="44"/>
      <c r="G35" s="42"/>
      <c r="H35" s="45">
        <f>SUM(H32:H34)</f>
        <v>1996.05</v>
      </c>
      <c r="I35" s="46"/>
      <c r="J35" s="47"/>
      <c r="K35" s="47"/>
      <c r="L35" s="47"/>
      <c r="M35" s="48"/>
      <c r="N35" s="45">
        <f>SUM(N33:N34)</f>
        <v>10003.41</v>
      </c>
    </row>
    <row r="36" spans="1:14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4" t="str">
        <f>A29</f>
        <v>СВИРСКАЯ 50</v>
      </c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8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9" t="s">
        <v>3</v>
      </c>
      <c r="B39" s="11" t="s">
        <v>4</v>
      </c>
      <c r="C39" s="11"/>
      <c r="D39" s="11"/>
      <c r="E39" s="11"/>
      <c r="F39" s="11"/>
      <c r="G39" s="20" t="s">
        <v>5</v>
      </c>
      <c r="H39" s="21" t="s">
        <v>6</v>
      </c>
      <c r="I39" s="10" t="s">
        <v>4</v>
      </c>
      <c r="J39" s="10"/>
      <c r="K39" s="10"/>
      <c r="L39" s="10"/>
      <c r="M39" s="10"/>
      <c r="N39" s="22" t="s">
        <v>6</v>
      </c>
    </row>
    <row r="40" spans="1:14" ht="12.75">
      <c r="A40" s="23" t="s">
        <v>18</v>
      </c>
      <c r="B40" s="24" t="s">
        <v>19</v>
      </c>
      <c r="C40" s="16"/>
      <c r="D40" s="16"/>
      <c r="E40" s="16"/>
      <c r="F40" s="33">
        <v>14</v>
      </c>
      <c r="G40" s="49" t="s">
        <v>20</v>
      </c>
      <c r="H40" s="27">
        <v>8368.27</v>
      </c>
      <c r="I40" s="28" t="s">
        <v>10</v>
      </c>
      <c r="J40" s="29"/>
      <c r="K40" s="29"/>
      <c r="L40" s="29"/>
      <c r="M40" s="30"/>
      <c r="N40" s="31"/>
    </row>
    <row r="41" spans="1:14" ht="12.75">
      <c r="A41" s="32"/>
      <c r="B41" s="24"/>
      <c r="C41" s="16"/>
      <c r="D41" s="16"/>
      <c r="E41" s="16"/>
      <c r="F41" s="33"/>
      <c r="G41" s="26"/>
      <c r="H41" s="27"/>
      <c r="I41" s="34" t="s">
        <v>11</v>
      </c>
      <c r="J41" s="35"/>
      <c r="K41" s="35"/>
      <c r="L41" s="35"/>
      <c r="M41" s="36"/>
      <c r="N41" s="37">
        <v>10003.41</v>
      </c>
    </row>
    <row r="42" spans="1:14" ht="12.75">
      <c r="A42" s="32"/>
      <c r="B42" s="24"/>
      <c r="C42" s="16"/>
      <c r="D42" s="16"/>
      <c r="E42" s="16"/>
      <c r="F42" s="33"/>
      <c r="G42" s="26"/>
      <c r="H42" s="27"/>
      <c r="I42" s="38" t="s">
        <v>21</v>
      </c>
      <c r="J42" s="16"/>
      <c r="K42" s="16"/>
      <c r="L42" s="16"/>
      <c r="M42" s="33"/>
      <c r="N42" s="27">
        <v>9165.85</v>
      </c>
    </row>
    <row r="43" spans="1:14" ht="12.75">
      <c r="A43" s="32"/>
      <c r="B43" s="24"/>
      <c r="C43" s="16"/>
      <c r="D43" s="16"/>
      <c r="E43" s="16"/>
      <c r="F43" s="33"/>
      <c r="G43" s="26"/>
      <c r="H43" s="39"/>
      <c r="I43" s="38"/>
      <c r="J43" s="16"/>
      <c r="K43" s="16"/>
      <c r="L43" s="16"/>
      <c r="M43" s="33"/>
      <c r="N43" s="40"/>
    </row>
    <row r="44" spans="1:14" ht="12.75">
      <c r="A44" s="41"/>
      <c r="B44" s="42"/>
      <c r="C44" s="43"/>
      <c r="D44" s="43"/>
      <c r="E44" s="43"/>
      <c r="F44" s="44"/>
      <c r="G44" s="42"/>
      <c r="H44" s="45">
        <f>SUM(H40:H43)</f>
        <v>8368.27</v>
      </c>
      <c r="I44" s="46"/>
      <c r="J44" s="47"/>
      <c r="K44" s="47"/>
      <c r="L44" s="47"/>
      <c r="M44" s="48"/>
      <c r="N44" s="45">
        <f>SUM(N41:N43)</f>
        <v>19169.260000000002</v>
      </c>
    </row>
    <row r="45" spans="1:14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4" t="str">
        <f>A37</f>
        <v>СВИРСКАЯ 50</v>
      </c>
      <c r="B46" s="14"/>
      <c r="C46" s="14"/>
      <c r="D46" s="14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8"/>
      <c r="B47" s="13" t="s">
        <v>1</v>
      </c>
      <c r="C47" s="13"/>
      <c r="D47" s="13"/>
      <c r="E47" s="13"/>
      <c r="F47" s="13"/>
      <c r="G47" s="13"/>
      <c r="H47" s="13"/>
      <c r="I47" s="12" t="s">
        <v>2</v>
      </c>
      <c r="J47" s="12"/>
      <c r="K47" s="12"/>
      <c r="L47" s="12"/>
      <c r="M47" s="12"/>
      <c r="N47" s="12"/>
    </row>
    <row r="48" spans="1:14" ht="12.75">
      <c r="A48" s="19" t="s">
        <v>3</v>
      </c>
      <c r="B48" s="11" t="s">
        <v>4</v>
      </c>
      <c r="C48" s="11"/>
      <c r="D48" s="11"/>
      <c r="E48" s="11"/>
      <c r="F48" s="11"/>
      <c r="G48" s="20" t="s">
        <v>5</v>
      </c>
      <c r="H48" s="21" t="s">
        <v>6</v>
      </c>
      <c r="I48" s="10" t="s">
        <v>4</v>
      </c>
      <c r="J48" s="10"/>
      <c r="K48" s="10"/>
      <c r="L48" s="10"/>
      <c r="M48" s="10"/>
      <c r="N48" s="22" t="s">
        <v>6</v>
      </c>
    </row>
    <row r="49" spans="1:14" ht="12.75">
      <c r="A49" s="23" t="s">
        <v>22</v>
      </c>
      <c r="B49" s="24" t="s">
        <v>23</v>
      </c>
      <c r="C49" s="16"/>
      <c r="D49" s="16"/>
      <c r="E49" s="16"/>
      <c r="F49" s="33"/>
      <c r="G49" s="26"/>
      <c r="H49" s="27">
        <v>1197.53</v>
      </c>
      <c r="I49" s="28" t="s">
        <v>10</v>
      </c>
      <c r="J49" s="29"/>
      <c r="K49" s="29"/>
      <c r="L49" s="29"/>
      <c r="M49" s="30"/>
      <c r="N49" s="31"/>
    </row>
    <row r="50" spans="1:14" ht="12.75">
      <c r="A50" s="32"/>
      <c r="B50" s="24" t="s">
        <v>24</v>
      </c>
      <c r="C50" s="16"/>
      <c r="D50" s="16"/>
      <c r="E50" s="16"/>
      <c r="F50" s="33"/>
      <c r="G50" s="49" t="s">
        <v>25</v>
      </c>
      <c r="H50" s="27">
        <v>1260.12</v>
      </c>
      <c r="I50" s="34" t="s">
        <v>11</v>
      </c>
      <c r="J50" s="35"/>
      <c r="K50" s="35"/>
      <c r="L50" s="35"/>
      <c r="M50" s="36"/>
      <c r="N50" s="37">
        <v>10003.41</v>
      </c>
    </row>
    <row r="51" spans="1:14" ht="12.75">
      <c r="A51" s="32"/>
      <c r="B51" s="24"/>
      <c r="C51" s="16"/>
      <c r="D51" s="16"/>
      <c r="E51" s="16"/>
      <c r="F51" s="33"/>
      <c r="G51" s="26"/>
      <c r="H51" s="39"/>
      <c r="I51" s="38"/>
      <c r="J51" s="16"/>
      <c r="K51" s="16"/>
      <c r="L51" s="16"/>
      <c r="M51" s="33"/>
      <c r="N51" s="40"/>
    </row>
    <row r="52" spans="1:14" ht="12.75">
      <c r="A52" s="41"/>
      <c r="B52" s="42"/>
      <c r="C52" s="43"/>
      <c r="D52" s="43"/>
      <c r="E52" s="43"/>
      <c r="F52" s="44"/>
      <c r="G52" s="42"/>
      <c r="H52" s="45">
        <f>SUM(H49:H51)</f>
        <v>2457.6499999999996</v>
      </c>
      <c r="I52" s="46"/>
      <c r="J52" s="47"/>
      <c r="K52" s="47"/>
      <c r="L52" s="47"/>
      <c r="M52" s="48"/>
      <c r="N52" s="45">
        <f>SUM(N50:N51)</f>
        <v>10003.41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A46</f>
        <v>СВИРСКАЯ 50</v>
      </c>
      <c r="B54" s="14"/>
      <c r="C54" s="14"/>
      <c r="D54" s="14"/>
      <c r="E54" s="50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26</v>
      </c>
      <c r="B57" s="24" t="s">
        <v>8</v>
      </c>
      <c r="C57" s="16"/>
      <c r="D57" s="16"/>
      <c r="E57" s="16"/>
      <c r="F57" s="33">
        <v>62</v>
      </c>
      <c r="G57" s="26"/>
      <c r="H57" s="27">
        <v>498.7</v>
      </c>
      <c r="I57" s="28" t="s">
        <v>10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33"/>
      <c r="G58" s="26"/>
      <c r="H58" s="27"/>
      <c r="I58" s="34" t="s">
        <v>11</v>
      </c>
      <c r="J58" s="35"/>
      <c r="K58" s="35"/>
      <c r="L58" s="35"/>
      <c r="M58" s="36"/>
      <c r="N58" s="37">
        <v>10003.41</v>
      </c>
    </row>
    <row r="59" spans="1:14" ht="12.75">
      <c r="A59" s="32"/>
      <c r="B59" s="24"/>
      <c r="C59" s="16"/>
      <c r="D59" s="16"/>
      <c r="E59" s="16"/>
      <c r="F59" s="33"/>
      <c r="G59" s="26"/>
      <c r="H59" s="27"/>
      <c r="I59" s="38" t="s">
        <v>27</v>
      </c>
      <c r="J59" s="16"/>
      <c r="K59" s="16"/>
      <c r="L59" s="16"/>
      <c r="M59" s="33"/>
      <c r="N59" s="27">
        <v>1247.85</v>
      </c>
    </row>
    <row r="60" spans="1:14" ht="12.75">
      <c r="A60" s="32"/>
      <c r="B60" s="24"/>
      <c r="C60" s="16"/>
      <c r="D60" s="16"/>
      <c r="E60" s="16"/>
      <c r="F60" s="33"/>
      <c r="G60" s="26"/>
      <c r="H60" s="27"/>
      <c r="I60" s="38" t="s">
        <v>28</v>
      </c>
      <c r="J60" s="16"/>
      <c r="K60" s="16"/>
      <c r="L60" s="16"/>
      <c r="M60" s="33">
        <v>58</v>
      </c>
      <c r="N60" s="27">
        <v>372.18</v>
      </c>
    </row>
    <row r="61" spans="1:14" ht="12.75">
      <c r="A61" s="32"/>
      <c r="B61" s="24"/>
      <c r="C61" s="16"/>
      <c r="D61" s="16"/>
      <c r="E61" s="16"/>
      <c r="F61" s="33"/>
      <c r="G61" s="26"/>
      <c r="H61" s="39"/>
      <c r="I61" s="38"/>
      <c r="J61" s="16"/>
      <c r="K61" s="16"/>
      <c r="L61" s="16"/>
      <c r="M61" s="33"/>
      <c r="N61" s="40"/>
    </row>
    <row r="62" spans="1:14" ht="12.75">
      <c r="A62" s="41"/>
      <c r="B62" s="42"/>
      <c r="C62" s="43"/>
      <c r="D62" s="43"/>
      <c r="E62" s="43"/>
      <c r="F62" s="44"/>
      <c r="G62" s="42"/>
      <c r="H62" s="45">
        <f>SUM(H57:H61)</f>
        <v>498.7</v>
      </c>
      <c r="I62" s="46"/>
      <c r="J62" s="47"/>
      <c r="K62" s="47"/>
      <c r="L62" s="47"/>
      <c r="M62" s="48"/>
      <c r="N62" s="45">
        <f>SUM(N58:N61)</f>
        <v>11623.44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A54</f>
        <v>СВИРСКАЯ 50</v>
      </c>
      <c r="B64" s="14"/>
      <c r="C64" s="14"/>
      <c r="D64" s="14"/>
      <c r="E64" s="50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29</v>
      </c>
      <c r="B67" s="24" t="s">
        <v>30</v>
      </c>
      <c r="C67" s="16"/>
      <c r="D67" s="16"/>
      <c r="E67" s="16"/>
      <c r="F67" s="25" t="s">
        <v>31</v>
      </c>
      <c r="G67" s="26"/>
      <c r="H67" s="27">
        <v>1751.71</v>
      </c>
      <c r="I67" s="28" t="s">
        <v>10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33"/>
      <c r="G68" s="26"/>
      <c r="H68" s="27"/>
      <c r="I68" s="34" t="s">
        <v>11</v>
      </c>
      <c r="J68" s="35"/>
      <c r="K68" s="35"/>
      <c r="L68" s="35"/>
      <c r="M68" s="36"/>
      <c r="N68" s="37">
        <v>10003.41</v>
      </c>
    </row>
    <row r="69" spans="1:14" ht="12.75">
      <c r="A69" s="32"/>
      <c r="B69" s="24"/>
      <c r="C69" s="16"/>
      <c r="D69" s="16"/>
      <c r="E69" s="16"/>
      <c r="F69" s="33"/>
      <c r="G69" s="26"/>
      <c r="H69" s="27"/>
      <c r="I69" s="38" t="s">
        <v>15</v>
      </c>
      <c r="J69" s="16"/>
      <c r="K69" s="16"/>
      <c r="L69" s="16"/>
      <c r="M69" s="33">
        <v>58</v>
      </c>
      <c r="N69" s="27">
        <v>127.44</v>
      </c>
    </row>
    <row r="70" spans="1:14" ht="12.75">
      <c r="A70" s="32"/>
      <c r="B70" s="24"/>
      <c r="C70" s="16"/>
      <c r="D70" s="16"/>
      <c r="E70" s="16"/>
      <c r="F70" s="33"/>
      <c r="G70" s="26"/>
      <c r="H70" s="39"/>
      <c r="I70" s="38"/>
      <c r="J70" s="16"/>
      <c r="K70" s="16"/>
      <c r="L70" s="16"/>
      <c r="M70" s="33"/>
      <c r="N70" s="40"/>
    </row>
    <row r="71" spans="1:14" ht="12.75">
      <c r="A71" s="41"/>
      <c r="B71" s="42"/>
      <c r="C71" s="43"/>
      <c r="D71" s="43"/>
      <c r="E71" s="43"/>
      <c r="F71" s="44"/>
      <c r="G71" s="42"/>
      <c r="H71" s="45">
        <f>SUM(H67:H70)</f>
        <v>1751.71</v>
      </c>
      <c r="I71" s="46"/>
      <c r="J71" s="47"/>
      <c r="K71" s="47"/>
      <c r="L71" s="47"/>
      <c r="M71" s="48"/>
      <c r="N71" s="45">
        <f>SUM(N68:N70)</f>
        <v>10130.85</v>
      </c>
    </row>
    <row r="72" spans="1:14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4" t="str">
        <f>A64</f>
        <v>СВИРСКАЯ 50</v>
      </c>
      <c r="B73" s="14"/>
      <c r="C73" s="14"/>
      <c r="D73" s="14"/>
      <c r="E73" s="50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8"/>
      <c r="B74" s="13" t="s">
        <v>1</v>
      </c>
      <c r="C74" s="13"/>
      <c r="D74" s="13"/>
      <c r="E74" s="13"/>
      <c r="F74" s="13"/>
      <c r="G74" s="13"/>
      <c r="H74" s="13"/>
      <c r="I74" s="12" t="s">
        <v>2</v>
      </c>
      <c r="J74" s="12"/>
      <c r="K74" s="12"/>
      <c r="L74" s="12"/>
      <c r="M74" s="12"/>
      <c r="N74" s="12"/>
    </row>
    <row r="75" spans="1:14" ht="12.75">
      <c r="A75" s="19" t="s">
        <v>3</v>
      </c>
      <c r="B75" s="11" t="s">
        <v>4</v>
      </c>
      <c r="C75" s="11"/>
      <c r="D75" s="11"/>
      <c r="E75" s="11"/>
      <c r="F75" s="11"/>
      <c r="G75" s="20" t="s">
        <v>5</v>
      </c>
      <c r="H75" s="21" t="s">
        <v>6</v>
      </c>
      <c r="I75" s="10" t="s">
        <v>4</v>
      </c>
      <c r="J75" s="10"/>
      <c r="K75" s="10"/>
      <c r="L75" s="10"/>
      <c r="M75" s="10"/>
      <c r="N75" s="22" t="s">
        <v>6</v>
      </c>
    </row>
    <row r="76" spans="1:14" ht="12.75">
      <c r="A76" s="23" t="s">
        <v>32</v>
      </c>
      <c r="B76" s="24" t="s">
        <v>24</v>
      </c>
      <c r="C76" s="16"/>
      <c r="D76" s="16"/>
      <c r="E76" s="16"/>
      <c r="F76" s="33"/>
      <c r="G76" s="49" t="s">
        <v>33</v>
      </c>
      <c r="H76" s="27">
        <v>801.43</v>
      </c>
      <c r="I76" s="28" t="s">
        <v>10</v>
      </c>
      <c r="J76" s="29"/>
      <c r="K76" s="29"/>
      <c r="L76" s="29"/>
      <c r="M76" s="30"/>
      <c r="N76" s="31"/>
    </row>
    <row r="77" spans="1:14" ht="12.75">
      <c r="A77" s="32"/>
      <c r="B77" s="24" t="s">
        <v>34</v>
      </c>
      <c r="C77" s="16"/>
      <c r="D77" s="16"/>
      <c r="E77" s="16"/>
      <c r="F77" s="25" t="s">
        <v>35</v>
      </c>
      <c r="G77" s="26"/>
      <c r="H77" s="27">
        <v>1261.96</v>
      </c>
      <c r="I77" s="34" t="s">
        <v>11</v>
      </c>
      <c r="J77" s="35"/>
      <c r="K77" s="35"/>
      <c r="L77" s="35"/>
      <c r="M77" s="36"/>
      <c r="N77" s="37">
        <v>10003.41</v>
      </c>
    </row>
    <row r="78" spans="1:14" ht="12.75">
      <c r="A78" s="32"/>
      <c r="B78" s="24" t="s">
        <v>24</v>
      </c>
      <c r="C78" s="16"/>
      <c r="D78" s="16"/>
      <c r="E78" s="16"/>
      <c r="F78" s="33"/>
      <c r="G78" s="49" t="s">
        <v>36</v>
      </c>
      <c r="H78" s="27">
        <v>325.61</v>
      </c>
      <c r="I78" s="38" t="s">
        <v>28</v>
      </c>
      <c r="J78" s="16"/>
      <c r="K78" s="16"/>
      <c r="L78" s="16"/>
      <c r="M78" s="33">
        <v>28</v>
      </c>
      <c r="N78" s="27">
        <v>372.22</v>
      </c>
    </row>
    <row r="79" spans="1:14" ht="12.75">
      <c r="A79" s="32"/>
      <c r="B79" s="24"/>
      <c r="C79" s="16"/>
      <c r="D79" s="16"/>
      <c r="E79" s="16"/>
      <c r="F79" s="33"/>
      <c r="G79" s="26"/>
      <c r="H79" s="27"/>
      <c r="I79" s="38" t="s">
        <v>37</v>
      </c>
      <c r="J79" s="16"/>
      <c r="K79" s="16"/>
      <c r="L79" s="16"/>
      <c r="M79" s="33"/>
      <c r="N79" s="27">
        <v>113.3</v>
      </c>
    </row>
    <row r="80" spans="1:14" ht="12.75">
      <c r="A80" s="32"/>
      <c r="B80" s="24"/>
      <c r="C80" s="16"/>
      <c r="D80" s="16"/>
      <c r="E80" s="16"/>
      <c r="F80" s="33"/>
      <c r="G80" s="26"/>
      <c r="H80" s="39"/>
      <c r="I80" s="38"/>
      <c r="J80" s="16"/>
      <c r="K80" s="16"/>
      <c r="L80" s="16"/>
      <c r="M80" s="33"/>
      <c r="N80" s="40"/>
    </row>
    <row r="81" spans="1:14" ht="12.75">
      <c r="A81" s="41"/>
      <c r="B81" s="42"/>
      <c r="C81" s="43"/>
      <c r="D81" s="43"/>
      <c r="E81" s="43"/>
      <c r="F81" s="44"/>
      <c r="G81" s="42"/>
      <c r="H81" s="45">
        <f>SUM(H76:H80)</f>
        <v>2389</v>
      </c>
      <c r="I81" s="46"/>
      <c r="J81" s="47"/>
      <c r="K81" s="47"/>
      <c r="L81" s="47"/>
      <c r="M81" s="48"/>
      <c r="N81" s="45">
        <f>SUM(N77:N80)</f>
        <v>10488.929999999998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tr">
        <f>A73</f>
        <v>СВИРСКАЯ 50</v>
      </c>
      <c r="B83" s="14"/>
      <c r="C83" s="14"/>
      <c r="D83" s="14"/>
      <c r="E83" s="50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38</v>
      </c>
      <c r="B86" s="24" t="s">
        <v>8</v>
      </c>
      <c r="C86" s="16"/>
      <c r="D86" s="16"/>
      <c r="E86" s="16"/>
      <c r="F86" s="33">
        <v>28</v>
      </c>
      <c r="G86" s="26"/>
      <c r="H86" s="27">
        <v>505.69</v>
      </c>
      <c r="I86" s="28" t="s">
        <v>10</v>
      </c>
      <c r="J86" s="29"/>
      <c r="K86" s="29"/>
      <c r="L86" s="29"/>
      <c r="M86" s="30"/>
      <c r="N86" s="31"/>
    </row>
    <row r="87" spans="1:14" ht="12.75">
      <c r="A87" s="32"/>
      <c r="B87" s="24" t="s">
        <v>39</v>
      </c>
      <c r="C87" s="16"/>
      <c r="D87" s="16"/>
      <c r="E87" s="16"/>
      <c r="F87" s="33"/>
      <c r="G87" s="26"/>
      <c r="H87" s="27">
        <v>453.4</v>
      </c>
      <c r="I87" s="34" t="s">
        <v>11</v>
      </c>
      <c r="J87" s="35"/>
      <c r="K87" s="35"/>
      <c r="L87" s="35"/>
      <c r="M87" s="36"/>
      <c r="N87" s="37">
        <v>10003.41</v>
      </c>
    </row>
    <row r="88" spans="1:14" ht="12.75">
      <c r="A88" s="32"/>
      <c r="B88" s="24"/>
      <c r="C88" s="16"/>
      <c r="D88" s="16"/>
      <c r="E88" s="16"/>
      <c r="F88" s="33"/>
      <c r="G88" s="26"/>
      <c r="H88" s="27"/>
      <c r="I88" s="38" t="s">
        <v>21</v>
      </c>
      <c r="J88" s="16"/>
      <c r="K88" s="16"/>
      <c r="L88" s="16"/>
      <c r="M88" s="33" t="s">
        <v>40</v>
      </c>
      <c r="N88" s="27">
        <v>8712.78</v>
      </c>
    </row>
    <row r="89" spans="1:14" ht="12.75">
      <c r="A89" s="32"/>
      <c r="B89" s="24"/>
      <c r="C89" s="16"/>
      <c r="D89" s="16"/>
      <c r="E89" s="16"/>
      <c r="F89" s="33"/>
      <c r="G89" s="26"/>
      <c r="H89" s="27"/>
      <c r="I89" s="38" t="s">
        <v>15</v>
      </c>
      <c r="J89" s="16"/>
      <c r="K89" s="16"/>
      <c r="L89" s="16"/>
      <c r="M89" s="33">
        <v>58</v>
      </c>
      <c r="N89" s="27">
        <v>127.44</v>
      </c>
    </row>
    <row r="90" spans="1:14" ht="12.75">
      <c r="A90" s="32"/>
      <c r="B90" s="24"/>
      <c r="C90" s="16"/>
      <c r="D90" s="16"/>
      <c r="E90" s="16"/>
      <c r="F90" s="33"/>
      <c r="G90" s="26"/>
      <c r="H90" s="27"/>
      <c r="I90" s="38" t="s">
        <v>28</v>
      </c>
      <c r="J90" s="16"/>
      <c r="K90" s="16"/>
      <c r="L90" s="16"/>
      <c r="M90" s="33">
        <v>58</v>
      </c>
      <c r="N90" s="27">
        <v>115.2</v>
      </c>
    </row>
    <row r="91" spans="1:14" ht="12.75">
      <c r="A91" s="32"/>
      <c r="B91" s="24"/>
      <c r="C91" s="16"/>
      <c r="D91" s="16"/>
      <c r="E91" s="16"/>
      <c r="F91" s="33"/>
      <c r="G91" s="26"/>
      <c r="H91" s="39"/>
      <c r="I91" s="38"/>
      <c r="J91" s="16"/>
      <c r="K91" s="16"/>
      <c r="L91" s="16"/>
      <c r="M91" s="33"/>
      <c r="N91" s="40"/>
    </row>
    <row r="92" spans="1:14" ht="12.75">
      <c r="A92" s="41"/>
      <c r="B92" s="42"/>
      <c r="C92" s="43"/>
      <c r="D92" s="43"/>
      <c r="E92" s="43"/>
      <c r="F92" s="44"/>
      <c r="G92" s="42"/>
      <c r="H92" s="45">
        <f>SUM(H86:H91)</f>
        <v>959.0899999999999</v>
      </c>
      <c r="I92" s="46"/>
      <c r="J92" s="47"/>
      <c r="K92" s="47"/>
      <c r="L92" s="47"/>
      <c r="M92" s="48"/>
      <c r="N92" s="45">
        <f>SUM(N87:N91)</f>
        <v>18958.83</v>
      </c>
    </row>
    <row r="93" spans="1:14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4" t="str">
        <f>A83</f>
        <v>СВИРСКАЯ 50</v>
      </c>
      <c r="B94" s="14"/>
      <c r="C94" s="14"/>
      <c r="D94" s="14"/>
      <c r="E94" s="50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8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9" t="s">
        <v>3</v>
      </c>
      <c r="B96" s="11" t="s">
        <v>4</v>
      </c>
      <c r="C96" s="11"/>
      <c r="D96" s="11"/>
      <c r="E96" s="11"/>
      <c r="F96" s="11"/>
      <c r="G96" s="20" t="s">
        <v>5</v>
      </c>
      <c r="H96" s="21" t="s">
        <v>6</v>
      </c>
      <c r="I96" s="10" t="s">
        <v>4</v>
      </c>
      <c r="J96" s="10"/>
      <c r="K96" s="10"/>
      <c r="L96" s="10"/>
      <c r="M96" s="10"/>
      <c r="N96" s="22" t="s">
        <v>6</v>
      </c>
    </row>
    <row r="97" spans="1:14" ht="12.75">
      <c r="A97" s="23" t="s">
        <v>41</v>
      </c>
      <c r="B97" s="24"/>
      <c r="C97" s="16"/>
      <c r="D97" s="16"/>
      <c r="E97" s="16"/>
      <c r="F97" s="33"/>
      <c r="G97" s="26"/>
      <c r="H97" s="27">
        <v>0</v>
      </c>
      <c r="I97" s="28" t="s">
        <v>10</v>
      </c>
      <c r="J97" s="29"/>
      <c r="K97" s="29"/>
      <c r="L97" s="29"/>
      <c r="M97" s="30"/>
      <c r="N97" s="31"/>
    </row>
    <row r="98" spans="1:14" ht="12.75">
      <c r="A98" s="32"/>
      <c r="B98" s="24"/>
      <c r="C98" s="16"/>
      <c r="D98" s="16"/>
      <c r="E98" s="16"/>
      <c r="F98" s="33"/>
      <c r="G98" s="26"/>
      <c r="H98" s="27"/>
      <c r="I98" s="34" t="s">
        <v>11</v>
      </c>
      <c r="J98" s="35"/>
      <c r="K98" s="35"/>
      <c r="L98" s="35"/>
      <c r="M98" s="36"/>
      <c r="N98" s="37">
        <v>10003.41</v>
      </c>
    </row>
    <row r="99" spans="1:14" ht="12.75">
      <c r="A99" s="32"/>
      <c r="B99" s="24"/>
      <c r="C99" s="16"/>
      <c r="D99" s="16"/>
      <c r="E99" s="16"/>
      <c r="F99" s="33"/>
      <c r="G99" s="26"/>
      <c r="H99" s="39"/>
      <c r="I99" s="38"/>
      <c r="J99" s="16"/>
      <c r="K99" s="16"/>
      <c r="L99" s="16"/>
      <c r="M99" s="33"/>
      <c r="N99" s="40"/>
    </row>
    <row r="100" spans="1:14" ht="12.75">
      <c r="A100" s="41"/>
      <c r="B100" s="42"/>
      <c r="C100" s="43"/>
      <c r="D100" s="43"/>
      <c r="E100" s="43"/>
      <c r="F100" s="44"/>
      <c r="G100" s="42"/>
      <c r="H100" s="45">
        <f>SUM(H97:H99)</f>
        <v>0</v>
      </c>
      <c r="I100" s="46"/>
      <c r="J100" s="47"/>
      <c r="K100" s="47"/>
      <c r="L100" s="47"/>
      <c r="M100" s="48"/>
      <c r="N100" s="45">
        <f>SUM(N98:N99)</f>
        <v>10003.41</v>
      </c>
    </row>
    <row r="101" spans="1:14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4" t="str">
        <f>A94</f>
        <v>СВИРСКАЯ 50</v>
      </c>
      <c r="B102" s="14"/>
      <c r="C102" s="14"/>
      <c r="D102" s="14"/>
      <c r="E102" s="50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8"/>
      <c r="B103" s="13" t="s">
        <v>1</v>
      </c>
      <c r="C103" s="13"/>
      <c r="D103" s="13"/>
      <c r="E103" s="13"/>
      <c r="F103" s="13"/>
      <c r="G103" s="13"/>
      <c r="H103" s="13"/>
      <c r="I103" s="12" t="s">
        <v>2</v>
      </c>
      <c r="J103" s="12"/>
      <c r="K103" s="12"/>
      <c r="L103" s="12"/>
      <c r="M103" s="12"/>
      <c r="N103" s="12"/>
    </row>
    <row r="104" spans="1:14" ht="12.75">
      <c r="A104" s="19" t="s">
        <v>3</v>
      </c>
      <c r="B104" s="11" t="s">
        <v>4</v>
      </c>
      <c r="C104" s="11"/>
      <c r="D104" s="11"/>
      <c r="E104" s="11"/>
      <c r="F104" s="11"/>
      <c r="G104" s="20" t="s">
        <v>5</v>
      </c>
      <c r="H104" s="21" t="s">
        <v>6</v>
      </c>
      <c r="I104" s="10" t="s">
        <v>4</v>
      </c>
      <c r="J104" s="10"/>
      <c r="K104" s="10"/>
      <c r="L104" s="10"/>
      <c r="M104" s="10"/>
      <c r="N104" s="22" t="s">
        <v>6</v>
      </c>
    </row>
    <row r="105" spans="1:14" ht="12.75">
      <c r="A105" s="23" t="s">
        <v>42</v>
      </c>
      <c r="B105" s="24"/>
      <c r="C105" s="16"/>
      <c r="D105" s="16"/>
      <c r="E105" s="16"/>
      <c r="F105" s="33"/>
      <c r="G105" s="26"/>
      <c r="H105" s="27">
        <v>0</v>
      </c>
      <c r="I105" s="28" t="s">
        <v>10</v>
      </c>
      <c r="J105" s="29"/>
      <c r="K105" s="29"/>
      <c r="L105" s="29"/>
      <c r="M105" s="30"/>
      <c r="N105" s="31"/>
    </row>
    <row r="106" spans="1:14" ht="12.75">
      <c r="A106" s="32"/>
      <c r="B106" s="24"/>
      <c r="C106" s="16"/>
      <c r="D106" s="16"/>
      <c r="E106" s="16"/>
      <c r="F106" s="33"/>
      <c r="G106" s="26"/>
      <c r="H106" s="27"/>
      <c r="I106" s="34" t="s">
        <v>11</v>
      </c>
      <c r="J106" s="35"/>
      <c r="K106" s="35"/>
      <c r="L106" s="35"/>
      <c r="M106" s="36"/>
      <c r="N106" s="37">
        <v>10003.41</v>
      </c>
    </row>
    <row r="107" spans="1:14" ht="12.75">
      <c r="A107" s="32"/>
      <c r="B107" s="24"/>
      <c r="C107" s="16"/>
      <c r="D107" s="16"/>
      <c r="E107" s="16"/>
      <c r="F107" s="33"/>
      <c r="G107" s="26"/>
      <c r="H107" s="27"/>
      <c r="I107" s="38" t="s">
        <v>15</v>
      </c>
      <c r="J107" s="16"/>
      <c r="K107" s="16"/>
      <c r="L107" s="16"/>
      <c r="M107" s="33">
        <v>1</v>
      </c>
      <c r="N107" s="27">
        <v>127.44</v>
      </c>
    </row>
    <row r="108" spans="1:14" ht="12.75">
      <c r="A108" s="32"/>
      <c r="B108" s="24"/>
      <c r="C108" s="16"/>
      <c r="D108" s="16"/>
      <c r="E108" s="16"/>
      <c r="F108" s="33"/>
      <c r="G108" s="26"/>
      <c r="H108" s="39"/>
      <c r="I108" s="38"/>
      <c r="J108" s="16"/>
      <c r="K108" s="16"/>
      <c r="L108" s="16"/>
      <c r="M108" s="33"/>
      <c r="N108" s="40"/>
    </row>
    <row r="109" spans="1:14" ht="12.75">
      <c r="A109" s="41"/>
      <c r="B109" s="42"/>
      <c r="C109" s="43"/>
      <c r="D109" s="43"/>
      <c r="E109" s="43"/>
      <c r="F109" s="44"/>
      <c r="G109" s="42"/>
      <c r="H109" s="45">
        <f>SUM(H105:H108)</f>
        <v>0</v>
      </c>
      <c r="I109" s="46"/>
      <c r="J109" s="47"/>
      <c r="K109" s="47"/>
      <c r="L109" s="47"/>
      <c r="M109" s="48"/>
      <c r="N109" s="45">
        <f>SUM(N106:N108)</f>
        <v>10130.85</v>
      </c>
    </row>
    <row r="110" spans="1:14" ht="12.75">
      <c r="A110" s="9" t="s">
        <v>43</v>
      </c>
      <c r="B110" s="9"/>
      <c r="C110" s="9"/>
      <c r="D110" s="9"/>
      <c r="E110" s="9"/>
      <c r="F110" s="9"/>
      <c r="G110" s="9"/>
      <c r="H110" s="8">
        <f>H10+H19+H27+H35+H44+H52+H62+H71+H81+H92+H100+H109</f>
        <v>18910.440000000002</v>
      </c>
      <c r="I110" s="8"/>
      <c r="J110" s="51"/>
      <c r="K110" s="51"/>
      <c r="L110" s="51"/>
      <c r="M110" s="51"/>
      <c r="N110" s="51"/>
    </row>
    <row r="111" spans="1:14" ht="12.75">
      <c r="A111" s="9" t="s">
        <v>44</v>
      </c>
      <c r="B111" s="9"/>
      <c r="C111" s="9"/>
      <c r="D111" s="9"/>
      <c r="E111" s="9"/>
      <c r="F111" s="9"/>
      <c r="G111" s="9"/>
      <c r="H111" s="7">
        <f>N10+N19+N27+N35+N44+N52+N62+N71+N81+N92+N100+N109</f>
        <v>148517.75</v>
      </c>
      <c r="I111" s="7"/>
      <c r="J111" s="51"/>
      <c r="K111" s="51"/>
      <c r="L111" s="51"/>
      <c r="M111" s="51"/>
      <c r="N111" s="51"/>
    </row>
    <row r="112" spans="1:14" ht="12.75">
      <c r="A112" s="9" t="s">
        <v>45</v>
      </c>
      <c r="B112" s="9"/>
      <c r="C112" s="9"/>
      <c r="D112" s="9"/>
      <c r="E112" s="9"/>
      <c r="F112" s="9"/>
      <c r="G112" s="9"/>
      <c r="H112" s="6">
        <f>SUM(H110:H111)</f>
        <v>167428.19</v>
      </c>
      <c r="I112" s="6"/>
      <c r="J112" s="51"/>
      <c r="K112" s="51"/>
      <c r="L112" s="51"/>
      <c r="M112" s="51"/>
      <c r="N112" s="51"/>
    </row>
    <row r="113" spans="1:14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1:14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1:14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1:10" ht="12.75">
      <c r="A116" s="14" t="s">
        <v>46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47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48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49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" t="s">
        <v>50</v>
      </c>
      <c r="B121" s="5"/>
      <c r="C121" s="53"/>
      <c r="D121" s="54"/>
      <c r="E121" s="53"/>
      <c r="F121" s="54"/>
      <c r="G121" s="53"/>
      <c r="H121" s="54"/>
      <c r="I121" s="5" t="s">
        <v>50</v>
      </c>
      <c r="J121" s="5"/>
    </row>
    <row r="122" spans="1:10" ht="12.75">
      <c r="A122" s="4" t="s">
        <v>51</v>
      </c>
      <c r="B122" s="4"/>
      <c r="C122" s="4" t="s">
        <v>52</v>
      </c>
      <c r="D122" s="4"/>
      <c r="E122" s="4" t="s">
        <v>53</v>
      </c>
      <c r="F122" s="4"/>
      <c r="G122" s="4" t="s">
        <v>54</v>
      </c>
      <c r="H122" s="4"/>
      <c r="I122" s="4" t="s">
        <v>51</v>
      </c>
      <c r="J122" s="4"/>
    </row>
    <row r="123" spans="1:10" ht="12.75">
      <c r="A123" s="3" t="s">
        <v>55</v>
      </c>
      <c r="B123" s="3"/>
      <c r="C123" s="56"/>
      <c r="D123" s="57"/>
      <c r="E123" s="56"/>
      <c r="F123" s="57"/>
      <c r="G123" s="56"/>
      <c r="H123" s="57"/>
      <c r="I123" s="3" t="s">
        <v>56</v>
      </c>
      <c r="J123" s="3"/>
    </row>
    <row r="124" spans="1:10" ht="12.75">
      <c r="A124" s="53"/>
      <c r="B124" s="58"/>
      <c r="C124" s="51"/>
      <c r="D124" s="51"/>
      <c r="E124" s="59"/>
      <c r="F124" s="51"/>
      <c r="G124" s="53"/>
      <c r="H124" s="58"/>
      <c r="I124" s="53"/>
      <c r="J124" s="58"/>
    </row>
    <row r="125" spans="1:10" ht="12.75">
      <c r="A125" s="2">
        <v>322164.03</v>
      </c>
      <c r="B125" s="2"/>
      <c r="C125" s="1">
        <v>0</v>
      </c>
      <c r="D125" s="1"/>
      <c r="E125" s="70">
        <v>12914.95</v>
      </c>
      <c r="F125" s="70"/>
      <c r="G125" s="70">
        <v>0</v>
      </c>
      <c r="H125" s="70"/>
      <c r="I125" s="2">
        <f>A125+E125-G125</f>
        <v>335078.98000000004</v>
      </c>
      <c r="J125" s="2"/>
    </row>
    <row r="126" spans="1:10" ht="12.75">
      <c r="A126" s="56"/>
      <c r="B126" s="57"/>
      <c r="C126" s="60"/>
      <c r="D126" s="60"/>
      <c r="E126" s="56"/>
      <c r="F126" s="60"/>
      <c r="G126" s="56"/>
      <c r="H126" s="57"/>
      <c r="I126" s="56"/>
      <c r="J126" s="57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14" t="s">
        <v>46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47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57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49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" t="s">
        <v>50</v>
      </c>
      <c r="B133" s="5"/>
      <c r="C133" s="61"/>
      <c r="D133" s="54"/>
      <c r="E133" s="71" t="s">
        <v>53</v>
      </c>
      <c r="F133" s="71"/>
      <c r="G133" s="71" t="s">
        <v>58</v>
      </c>
      <c r="H133" s="71"/>
      <c r="I133" s="62"/>
      <c r="J133" s="54"/>
    </row>
    <row r="134" spans="1:10" ht="12.75">
      <c r="A134" s="4" t="s">
        <v>51</v>
      </c>
      <c r="B134" s="4"/>
      <c r="C134" s="4" t="s">
        <v>52</v>
      </c>
      <c r="D134" s="4"/>
      <c r="E134" s="52" t="s">
        <v>59</v>
      </c>
      <c r="F134" s="52" t="s">
        <v>60</v>
      </c>
      <c r="G134" s="52" t="s">
        <v>61</v>
      </c>
      <c r="H134" s="52" t="s">
        <v>60</v>
      </c>
      <c r="I134" s="4" t="s">
        <v>50</v>
      </c>
      <c r="J134" s="4"/>
    </row>
    <row r="135" spans="1:10" ht="12.75">
      <c r="A135" s="3" t="s">
        <v>55</v>
      </c>
      <c r="B135" s="3"/>
      <c r="C135" s="63"/>
      <c r="D135" s="64"/>
      <c r="E135" s="55"/>
      <c r="F135" s="55" t="s">
        <v>62</v>
      </c>
      <c r="G135" s="55"/>
      <c r="H135" s="55" t="s">
        <v>62</v>
      </c>
      <c r="I135" s="3" t="s">
        <v>51</v>
      </c>
      <c r="J135" s="3"/>
    </row>
    <row r="136" spans="1:10" ht="12.75">
      <c r="A136" s="53"/>
      <c r="B136" s="58"/>
      <c r="C136" s="61"/>
      <c r="D136" s="54"/>
      <c r="E136" s="65"/>
      <c r="F136" s="65"/>
      <c r="G136" s="65"/>
      <c r="H136" s="65"/>
      <c r="I136" s="66"/>
      <c r="J136" s="67"/>
    </row>
    <row r="137" spans="1:10" ht="12.75">
      <c r="A137" s="2">
        <v>-72171.1</v>
      </c>
      <c r="B137" s="2"/>
      <c r="C137" s="2">
        <v>253814.54</v>
      </c>
      <c r="D137" s="2"/>
      <c r="E137" s="68">
        <v>227259.63</v>
      </c>
      <c r="F137" s="68">
        <v>37084.21</v>
      </c>
      <c r="G137" s="68">
        <f>H110+H111</f>
        <v>167428.19</v>
      </c>
      <c r="H137" s="68">
        <v>27320.92</v>
      </c>
      <c r="I137" s="2">
        <f>A137+E137-G137</f>
        <v>-12339.660000000003</v>
      </c>
      <c r="J137" s="2"/>
    </row>
    <row r="138" spans="1:10" ht="12.75">
      <c r="A138" s="56"/>
      <c r="B138" s="57"/>
      <c r="C138" s="56"/>
      <c r="D138" s="57"/>
      <c r="E138" s="69"/>
      <c r="F138" s="69"/>
      <c r="G138" s="69"/>
      <c r="H138" s="69"/>
      <c r="I138" s="56"/>
      <c r="J138" s="57"/>
    </row>
  </sheetData>
  <sheetProtection/>
  <mergeCells count="99">
    <mergeCell ref="A137:B137"/>
    <mergeCell ref="C137:D137"/>
    <mergeCell ref="I137:J137"/>
    <mergeCell ref="A134:B134"/>
    <mergeCell ref="C134:D134"/>
    <mergeCell ref="I134:J134"/>
    <mergeCell ref="A135:B135"/>
    <mergeCell ref="I135:J135"/>
    <mergeCell ref="A128:J128"/>
    <mergeCell ref="A129:J129"/>
    <mergeCell ref="A130:J130"/>
    <mergeCell ref="A131:J131"/>
    <mergeCell ref="A133:B133"/>
    <mergeCell ref="E133:F133"/>
    <mergeCell ref="G133:H133"/>
    <mergeCell ref="A123:B123"/>
    <mergeCell ref="I123:J123"/>
    <mergeCell ref="A125:B125"/>
    <mergeCell ref="C125:D125"/>
    <mergeCell ref="E125:F125"/>
    <mergeCell ref="G125:H125"/>
    <mergeCell ref="I125:J125"/>
    <mergeCell ref="A122:B122"/>
    <mergeCell ref="C122:D122"/>
    <mergeCell ref="E122:F122"/>
    <mergeCell ref="G122:H122"/>
    <mergeCell ref="I122:J122"/>
    <mergeCell ref="A116:J116"/>
    <mergeCell ref="A117:J117"/>
    <mergeCell ref="A118:J118"/>
    <mergeCell ref="A119:J119"/>
    <mergeCell ref="A121:B121"/>
    <mergeCell ref="I121:J121"/>
    <mergeCell ref="A110:G110"/>
    <mergeCell ref="H110:I110"/>
    <mergeCell ref="A111:G111"/>
    <mergeCell ref="H111:I111"/>
    <mergeCell ref="A112:G112"/>
    <mergeCell ref="H112:I112"/>
    <mergeCell ref="A102:D102"/>
    <mergeCell ref="B103:H103"/>
    <mergeCell ref="I103:N103"/>
    <mergeCell ref="B104:F104"/>
    <mergeCell ref="I104:M104"/>
    <mergeCell ref="A94:D94"/>
    <mergeCell ref="B95:H95"/>
    <mergeCell ref="I95:N95"/>
    <mergeCell ref="B96:F96"/>
    <mergeCell ref="I96:M96"/>
    <mergeCell ref="A83:D83"/>
    <mergeCell ref="B84:H84"/>
    <mergeCell ref="I84:N84"/>
    <mergeCell ref="B85:F85"/>
    <mergeCell ref="I85:M85"/>
    <mergeCell ref="A73:D73"/>
    <mergeCell ref="B74:H74"/>
    <mergeCell ref="I74:N74"/>
    <mergeCell ref="B75:F75"/>
    <mergeCell ref="I75:M75"/>
    <mergeCell ref="A64:D64"/>
    <mergeCell ref="B65:H65"/>
    <mergeCell ref="I65:N65"/>
    <mergeCell ref="B66:F66"/>
    <mergeCell ref="I66:M66"/>
    <mergeCell ref="A54:D54"/>
    <mergeCell ref="B55:H55"/>
    <mergeCell ref="I55:N55"/>
    <mergeCell ref="B56:F56"/>
    <mergeCell ref="I56:M56"/>
    <mergeCell ref="A46:D46"/>
    <mergeCell ref="B47:H47"/>
    <mergeCell ref="I47:N47"/>
    <mergeCell ref="B48:F48"/>
    <mergeCell ref="I48:M48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2015-03-27T08:19:49Z</dcterms:created>
  <dcterms:modified xsi:type="dcterms:W3CDTF">2015-03-27T08:19:50Z</dcterms:modified>
  <cp:category/>
  <cp:version/>
  <cp:contentType/>
  <cp:contentStatus/>
</cp:coreProperties>
</file>